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第二学期工作\双荧光素酶报告论文\301a\投稿\PeerJ\Raw data\"/>
    </mc:Choice>
  </mc:AlternateContent>
  <bookViews>
    <workbookView xWindow="0" yWindow="0" windowWidth="20610" windowHeight="11640"/>
  </bookViews>
  <sheets>
    <sheet name="P53" sheetId="1" r:id="rId1"/>
  </sheets>
  <calcPr calcId="162913"/>
</workbook>
</file>

<file path=xl/calcChain.xml><?xml version="1.0" encoding="utf-8"?>
<calcChain xmlns="http://schemas.openxmlformats.org/spreadsheetml/2006/main">
  <c r="E13" i="1" l="1"/>
  <c r="I13" i="1"/>
  <c r="I17" i="1"/>
  <c r="I18" i="1"/>
  <c r="F13" i="1" l="1"/>
  <c r="G13" i="1"/>
  <c r="H13" i="1"/>
  <c r="D13" i="1"/>
  <c r="E15" i="1" l="1"/>
  <c r="E17" i="1" s="1"/>
  <c r="F15" i="1"/>
  <c r="G15" i="1"/>
  <c r="H15" i="1"/>
  <c r="I15" i="1"/>
  <c r="D15" i="1"/>
  <c r="E14" i="1"/>
  <c r="F14" i="1"/>
  <c r="G14" i="1"/>
  <c r="H14" i="1"/>
  <c r="I14" i="1"/>
  <c r="D14" i="1"/>
  <c r="F26" i="1"/>
  <c r="H26" i="1"/>
  <c r="D26" i="1"/>
  <c r="E22" i="1" l="1"/>
  <c r="F17" i="1"/>
  <c r="F22" i="1" s="1"/>
  <c r="G17" i="1"/>
  <c r="G22" i="1" s="1"/>
  <c r="H17" i="1"/>
  <c r="I22" i="1"/>
  <c r="H22" i="1" l="1"/>
  <c r="H21" i="1"/>
  <c r="G21" i="1"/>
  <c r="G27" i="1" s="1"/>
  <c r="F21" i="1"/>
  <c r="E21" i="1"/>
  <c r="H27" i="1"/>
  <c r="F27" i="1"/>
  <c r="I21" i="1"/>
  <c r="I27" i="1" s="1"/>
  <c r="E27" i="1"/>
  <c r="I28" i="1"/>
  <c r="H28" i="1"/>
  <c r="G28" i="1"/>
  <c r="F28" i="1"/>
  <c r="E28" i="1"/>
  <c r="D17" i="1"/>
  <c r="E18" i="1" s="1"/>
  <c r="D22" i="1" l="1"/>
  <c r="D28" i="1" s="1"/>
  <c r="D21" i="1"/>
  <c r="D27" i="1" s="1"/>
  <c r="G18" i="1"/>
  <c r="G26" i="1" s="1"/>
  <c r="G35" i="1" s="1"/>
  <c r="E26" i="1"/>
  <c r="G34" i="1" s="1"/>
  <c r="I26" i="1"/>
  <c r="G36" i="1" s="1"/>
</calcChain>
</file>

<file path=xl/sharedStrings.xml><?xml version="1.0" encoding="utf-8"?>
<sst xmlns="http://schemas.openxmlformats.org/spreadsheetml/2006/main" count="40" uniqueCount="21">
  <si>
    <t>PC</t>
  </si>
  <si>
    <t>mimics NC</t>
  </si>
  <si>
    <t>firefly</t>
  </si>
  <si>
    <t>renila</t>
  </si>
  <si>
    <t>F/R</t>
  </si>
  <si>
    <t>AVG</t>
  </si>
  <si>
    <t>Rate to NC</t>
  </si>
  <si>
    <t>正偏差</t>
  </si>
  <si>
    <t>(MAX-AVG)/AVG</t>
  </si>
  <si>
    <t>负偏差</t>
  </si>
  <si>
    <t>(AVG-MIN)/AVG</t>
  </si>
  <si>
    <t/>
  </si>
  <si>
    <r>
      <t>F/R</t>
    </r>
    <r>
      <rPr>
        <sz val="12"/>
        <color indexed="10"/>
        <rFont val="宋体"/>
        <family val="3"/>
        <charset val="134"/>
      </rPr>
      <t>均值</t>
    </r>
  </si>
  <si>
    <r>
      <rPr>
        <sz val="12"/>
        <color indexed="36"/>
        <rFont val="宋体"/>
        <family val="3"/>
        <charset val="134"/>
      </rPr>
      <t>正偏差</t>
    </r>
  </si>
  <si>
    <r>
      <rPr>
        <sz val="12"/>
        <color indexed="36"/>
        <rFont val="宋体"/>
        <family val="3"/>
        <charset val="134"/>
      </rPr>
      <t>负偏差</t>
    </r>
  </si>
  <si>
    <t>24H</t>
    <phoneticPr fontId="8" type="noConversion"/>
  </si>
  <si>
    <t xml:space="preserve">ssa-miR-301a-3p </t>
    <phoneticPr fontId="8" type="noConversion"/>
  </si>
  <si>
    <t xml:space="preserve">ssa-miR-301a-3p </t>
  </si>
  <si>
    <t>hsp90b2- WT</t>
    <phoneticPr fontId="8" type="noConversion"/>
  </si>
  <si>
    <t>hsp90b2- MUT</t>
    <phoneticPr fontId="8" type="noConversion"/>
  </si>
  <si>
    <t>hsp90b21- MUT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</si>
</sst>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1" x14ac:knownFonts="1">
    <font>
      <sz val="11"/>
      <color theme="1"/>
      <name val="宋体"/>
      <charset val="134"/>
      <scheme val="minor"/>
    </font>
    <font>
      <sz val="11"/>
      <color indexed="36"/>
      <name val="宋体"/>
      <family val="3"/>
      <charset val="134"/>
    </font>
    <font>
      <sz val="11"/>
      <color indexed="8"/>
      <name val="Times New Roman"/>
      <family val="1"/>
    </font>
    <font>
      <sz val="11"/>
      <name val="Times New Roman"/>
      <family val="1"/>
    </font>
    <font>
      <u/>
      <sz val="11"/>
      <color indexed="8"/>
      <name val="宋体"/>
      <family val="3"/>
      <charset val="134"/>
    </font>
    <font>
      <sz val="11"/>
      <color indexed="62"/>
      <name val="Times New Roman"/>
      <family val="1"/>
    </font>
    <font>
      <sz val="11"/>
      <color indexed="60"/>
      <name val="Times New Roman"/>
      <family val="1"/>
    </font>
    <font>
      <sz val="11"/>
      <color indexed="2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rgb="FF00B050"/>
      <name val="Times New Roman"/>
      <family val="1"/>
    </font>
    <font>
      <sz val="11"/>
      <color rgb="FF7030A0"/>
      <name val="Times New Roman"/>
      <family val="1"/>
    </font>
    <font>
      <sz val="11"/>
      <color rgb="FF80008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sz val="12"/>
      <color indexed="36"/>
      <name val="Times New Roman"/>
      <family val="1"/>
    </font>
    <font>
      <sz val="12"/>
      <color theme="1"/>
      <name val="Times New Roman"/>
      <family val="1"/>
    </font>
    <font>
      <sz val="12"/>
      <color indexed="10"/>
      <name val="宋体"/>
      <family val="3"/>
      <charset val="134"/>
    </font>
    <font>
      <sz val="12"/>
      <color indexed="36"/>
      <name val="宋体"/>
      <family val="3"/>
      <charset val="134"/>
    </font>
    <font>
      <sz val="11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0" fillId="0" borderId="0"/>
  </cellStyleXfs>
  <cellXfs count="8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0" fontId="0" fillId="0" borderId="0" xfId="0" applyFont="1" applyAlignme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NumberFormat="1" applyBorder="1" applyAlignment="1"/>
    <xf numFmtId="0" fontId="4" fillId="0" borderId="0" xfId="0" applyFont="1" applyAlignment="1"/>
    <xf numFmtId="0" fontId="2" fillId="0" borderId="0" xfId="0" applyNumberFormat="1" applyFont="1" applyBorder="1" applyAlignment="1">
      <alignment horizont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0" xfId="0" applyFont="1" applyFill="1" applyBorder="1">
      <alignment vertical="center"/>
    </xf>
    <xf numFmtId="0" fontId="4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76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176" fontId="14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0" xfId="0" applyFont="1" applyBorder="1">
      <alignment vertical="center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7" fillId="0" borderId="0" xfId="0" applyNumberFormat="1" applyFont="1" applyAlignment="1">
      <alignment horizontal="center" vertical="center"/>
    </xf>
    <xf numFmtId="0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right"/>
    </xf>
    <xf numFmtId="0" fontId="17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0" fontId="13" fillId="2" borderId="0" xfId="0" applyFont="1" applyFill="1" applyAlignment="1">
      <alignment horizontal="center"/>
    </xf>
    <xf numFmtId="176" fontId="13" fillId="0" borderId="0" xfId="0" applyNumberFormat="1" applyFont="1" applyFill="1" applyAlignment="1">
      <alignment horizontal="center"/>
    </xf>
    <xf numFmtId="176" fontId="17" fillId="0" borderId="0" xfId="0" applyNumberFormat="1" applyFont="1" applyAlignment="1">
      <alignment horizontal="center" vertical="center"/>
    </xf>
    <xf numFmtId="0" fontId="17" fillId="0" borderId="0" xfId="0" applyFont="1">
      <alignment vertical="center"/>
    </xf>
    <xf numFmtId="0" fontId="15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/>
    </xf>
    <xf numFmtId="176" fontId="17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Border="1">
      <alignment vertic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zh-CN"/>
              <a:t>48H-luci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'P53'!$F$33</c:f>
              <c:strCache>
                <c:ptCount val="1"/>
                <c:pt idx="0">
                  <c:v>mimics NC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('P53'!$D$27,'P53'!$F$27,'P53'!$H$27)</c:f>
                <c:numCache>
                  <c:formatCode>General</c:formatCode>
                  <c:ptCount val="3"/>
                  <c:pt idx="0">
                    <c:v>5.6995505849998573E-2</c:v>
                  </c:pt>
                  <c:pt idx="1">
                    <c:v>5.0900574352252169E-2</c:v>
                  </c:pt>
                  <c:pt idx="2">
                    <c:v>0.11551083121314466</c:v>
                  </c:pt>
                </c:numCache>
              </c:numRef>
            </c:plus>
            <c:minus>
              <c:numRef>
                <c:f>('P53'!$D$28,'P53'!$F$28,'P53'!$H$28)</c:f>
                <c:numCache>
                  <c:formatCode>General</c:formatCode>
                  <c:ptCount val="3"/>
                  <c:pt idx="0">
                    <c:v>0.12774941705571161</c:v>
                  </c:pt>
                  <c:pt idx="1">
                    <c:v>3.72787264913194E-2</c:v>
                  </c:pt>
                  <c:pt idx="2">
                    <c:v>8.9597588718479088E-2</c:v>
                  </c:pt>
                </c:numCache>
              </c:numRef>
            </c:minus>
          </c:errBars>
          <c:cat>
            <c:strRef>
              <c:f>'P53'!$D$34:$E$36</c:f>
              <c:strCache>
                <c:ptCount val="3"/>
                <c:pt idx="0">
                  <c:v>hsp90b2- WT</c:v>
                </c:pt>
                <c:pt idx="1">
                  <c:v>hsp90b2- MUT</c:v>
                </c:pt>
                <c:pt idx="2">
                  <c:v>PC</c:v>
                </c:pt>
              </c:strCache>
            </c:strRef>
          </c:cat>
          <c:val>
            <c:numRef>
              <c:f>'P53'!$F$34:$F$36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C-4F76-A658-6E1D13C7827F}"/>
            </c:ext>
          </c:extLst>
        </c:ser>
        <c:ser>
          <c:idx val="1"/>
          <c:order val="1"/>
          <c:tx>
            <c:strRef>
              <c:f>'P53'!$G$33</c:f>
              <c:strCache>
                <c:ptCount val="1"/>
                <c:pt idx="0">
                  <c:v>ssa-miR-301a-3p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('P53'!$E$27,'P53'!$G$27,'P53'!$I$27)</c:f>
                <c:numCache>
                  <c:formatCode>General</c:formatCode>
                  <c:ptCount val="3"/>
                  <c:pt idx="0">
                    <c:v>-0.14820236240852264</c:v>
                  </c:pt>
                  <c:pt idx="1">
                    <c:v>7.0309774316380733E-2</c:v>
                  </c:pt>
                  <c:pt idx="2">
                    <c:v>8.3468681432349534E-2</c:v>
                  </c:pt>
                </c:numCache>
              </c:numRef>
            </c:plus>
            <c:minus>
              <c:numRef>
                <c:f>('P53'!$E$28,'P53'!$G$28,'P53'!$I$28)</c:f>
                <c:numCache>
                  <c:formatCode>General</c:formatCode>
                  <c:ptCount val="3"/>
                  <c:pt idx="0">
                    <c:v>-1.759421523612615E-2</c:v>
                  </c:pt>
                  <c:pt idx="1">
                    <c:v>8.3027917996147824E-2</c:v>
                  </c:pt>
                  <c:pt idx="2">
                    <c:v>0.11015968196160801</c:v>
                  </c:pt>
                </c:numCache>
              </c:numRef>
            </c:minus>
          </c:errBars>
          <c:cat>
            <c:strRef>
              <c:f>'P53'!$D$34:$E$36</c:f>
              <c:strCache>
                <c:ptCount val="3"/>
                <c:pt idx="0">
                  <c:v>hsp90b2- WT</c:v>
                </c:pt>
                <c:pt idx="1">
                  <c:v>hsp90b2- MUT</c:v>
                </c:pt>
                <c:pt idx="2">
                  <c:v>PC</c:v>
                </c:pt>
              </c:strCache>
            </c:strRef>
          </c:cat>
          <c:val>
            <c:numRef>
              <c:f>'P53'!$G$34:$G$36</c:f>
              <c:numCache>
                <c:formatCode>General</c:formatCode>
                <c:ptCount val="3"/>
                <c:pt idx="0">
                  <c:v>0.36203106753355441</c:v>
                </c:pt>
                <c:pt idx="1">
                  <c:v>1.0803999979531402</c:v>
                </c:pt>
                <c:pt idx="2">
                  <c:v>0.31694312132961067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DC-4F76-A658-6E1D13C78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418176"/>
        <c:axId val="90432256"/>
      </c:barChart>
      <c:catAx>
        <c:axId val="90418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0432256"/>
        <c:crosses val="autoZero"/>
        <c:auto val="1"/>
        <c:lblAlgn val="ctr"/>
        <c:lblOffset val="100"/>
        <c:noMultiLvlLbl val="0"/>
      </c:catAx>
      <c:valAx>
        <c:axId val="90432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90418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851645</xdr:colOff>
      <xdr:row>30</xdr:row>
      <xdr:rowOff>22409</xdr:rowOff>
    </xdr:from>
    <xdr:to>
      <xdr:col>11</xdr:col>
      <xdr:colOff>918882</xdr:colOff>
      <xdr:row>45</xdr:row>
      <xdr:rowOff>134470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topLeftCell="D1" zoomScale="85" zoomScaleNormal="85" workbookViewId="0">
      <selection activeCell="M18" sqref="M18"/>
    </sheetView>
  </sheetViews>
  <sheetFormatPr defaultColWidth="9" defaultRowHeight="13.5" x14ac:dyDescent="0.15"/>
  <cols>
    <col min="1" max="1" width="15" style="2" customWidth="1"/>
    <col min="2" max="2" width="18.625" style="2" customWidth="1"/>
    <col min="3" max="3" width="10.75" style="3" customWidth="1"/>
    <col min="4" max="4" width="13.25" style="2" customWidth="1"/>
    <col min="5" max="5" width="15" style="2" customWidth="1"/>
    <col min="6" max="6" width="12" style="2" customWidth="1"/>
    <col min="7" max="7" width="15.375" style="2" customWidth="1"/>
    <col min="8" max="8" width="13.625" style="2" customWidth="1"/>
    <col min="9" max="9" width="14.875" style="2" customWidth="1"/>
    <col min="10" max="10" width="21.625" customWidth="1"/>
    <col min="11" max="11" width="14" customWidth="1"/>
    <col min="12" max="12" width="21.5" customWidth="1"/>
    <col min="13" max="14" width="13.875" customWidth="1"/>
    <col min="15" max="15" width="18.875" customWidth="1"/>
    <col min="16" max="16" width="11.5" customWidth="1"/>
    <col min="17" max="19" width="13.375" customWidth="1"/>
    <col min="20" max="20" width="11.25" customWidth="1"/>
    <col min="21" max="21" width="13.5" customWidth="1"/>
  </cols>
  <sheetData>
    <row r="1" spans="1:22" ht="15.75" x14ac:dyDescent="0.25">
      <c r="A1" s="49"/>
      <c r="B1" s="25"/>
      <c r="C1" s="50"/>
      <c r="D1" s="25"/>
      <c r="E1" s="25"/>
      <c r="F1" s="25"/>
      <c r="G1" s="25"/>
      <c r="H1" s="25"/>
      <c r="I1" s="25"/>
      <c r="J1" s="51"/>
      <c r="K1" s="7"/>
      <c r="L1" s="4"/>
      <c r="M1" s="4"/>
      <c r="N1" s="4"/>
      <c r="O1" s="4"/>
      <c r="P1" s="4"/>
    </row>
    <row r="2" spans="1:22" ht="15.75" x14ac:dyDescent="0.25">
      <c r="A2" s="49"/>
      <c r="B2" s="52" t="s">
        <v>15</v>
      </c>
      <c r="C2" s="53"/>
      <c r="D2" s="78" t="s">
        <v>18</v>
      </c>
      <c r="E2" s="78"/>
      <c r="F2" s="78" t="s">
        <v>19</v>
      </c>
      <c r="G2" s="78"/>
      <c r="H2" s="78" t="s">
        <v>0</v>
      </c>
      <c r="I2" s="78"/>
      <c r="J2" s="51"/>
      <c r="K2" s="7"/>
      <c r="L2" s="4"/>
      <c r="M2" s="4"/>
      <c r="N2" s="4"/>
      <c r="O2" s="4"/>
      <c r="P2" s="4"/>
    </row>
    <row r="3" spans="1:22" ht="15.75" x14ac:dyDescent="0.25">
      <c r="A3" s="49"/>
      <c r="B3" s="25"/>
      <c r="C3" s="54"/>
      <c r="D3" s="72" t="s">
        <v>1</v>
      </c>
      <c r="E3" s="55" t="s">
        <v>16</v>
      </c>
      <c r="F3" s="30" t="s">
        <v>1</v>
      </c>
      <c r="G3" s="55" t="s">
        <v>17</v>
      </c>
      <c r="H3" s="30" t="s">
        <v>1</v>
      </c>
      <c r="I3" s="55" t="s">
        <v>17</v>
      </c>
      <c r="J3" s="55"/>
    </row>
    <row r="4" spans="1:22" ht="15.75" x14ac:dyDescent="0.25">
      <c r="A4" s="49"/>
      <c r="B4" s="25" t="s">
        <v>2</v>
      </c>
      <c r="C4" s="4">
        <v>437</v>
      </c>
      <c r="D4" s="4">
        <v>76521</v>
      </c>
      <c r="E4" s="4">
        <v>28124</v>
      </c>
      <c r="F4" s="4">
        <v>80662</v>
      </c>
      <c r="G4" s="4">
        <v>110520</v>
      </c>
      <c r="H4" s="4">
        <v>76165</v>
      </c>
      <c r="I4" s="4">
        <v>26213</v>
      </c>
      <c r="J4" s="27"/>
      <c r="K4" s="14"/>
      <c r="L4" s="14"/>
      <c r="M4" s="14"/>
      <c r="N4" s="14"/>
      <c r="O4" s="14"/>
      <c r="P4" s="14"/>
      <c r="Q4" s="14"/>
      <c r="R4" s="14"/>
      <c r="S4" s="14"/>
    </row>
    <row r="5" spans="1:22" ht="15.75" x14ac:dyDescent="0.25">
      <c r="A5" s="49"/>
      <c r="B5" s="25"/>
      <c r="C5" s="4">
        <v>367</v>
      </c>
      <c r="D5" s="4">
        <v>73258</v>
      </c>
      <c r="E5" s="4">
        <v>23247</v>
      </c>
      <c r="F5" s="4">
        <v>79830</v>
      </c>
      <c r="G5" s="4">
        <v>105650</v>
      </c>
      <c r="H5" s="4">
        <v>72371</v>
      </c>
      <c r="I5" s="4">
        <v>22214</v>
      </c>
      <c r="J5" s="28"/>
      <c r="K5" s="14"/>
      <c r="L5" s="68"/>
      <c r="M5" s="81"/>
      <c r="N5" s="81"/>
      <c r="O5" s="81"/>
      <c r="P5" s="81"/>
      <c r="Q5" s="81"/>
      <c r="R5" s="81"/>
      <c r="S5" s="14"/>
    </row>
    <row r="6" spans="1:22" ht="15.75" x14ac:dyDescent="0.25">
      <c r="A6" s="49"/>
      <c r="B6" s="25"/>
      <c r="C6" s="4">
        <v>368</v>
      </c>
      <c r="D6" s="4">
        <v>78967</v>
      </c>
      <c r="E6" s="4">
        <v>25151</v>
      </c>
      <c r="F6" s="4">
        <v>83294</v>
      </c>
      <c r="G6" s="4">
        <v>106510</v>
      </c>
      <c r="H6" s="4">
        <v>76672</v>
      </c>
      <c r="I6" s="4">
        <v>24333</v>
      </c>
      <c r="J6" s="28"/>
      <c r="K6" s="14"/>
      <c r="L6" s="39"/>
      <c r="M6" s="39"/>
      <c r="N6" s="39"/>
      <c r="O6" s="23"/>
      <c r="P6" s="39"/>
      <c r="Q6" s="23"/>
      <c r="R6" s="39"/>
      <c r="S6" s="14"/>
    </row>
    <row r="7" spans="1:22" ht="15.75" x14ac:dyDescent="0.25">
      <c r="A7" s="49"/>
      <c r="B7" s="25"/>
      <c r="C7" s="4"/>
      <c r="J7" s="28"/>
      <c r="K7" s="14"/>
      <c r="L7" s="66"/>
      <c r="M7" s="66"/>
      <c r="N7" s="66"/>
      <c r="O7" s="65"/>
      <c r="P7" s="66"/>
      <c r="Q7" s="65"/>
      <c r="R7" s="66"/>
      <c r="S7" s="14"/>
    </row>
    <row r="8" spans="1:22" ht="15.75" x14ac:dyDescent="0.25">
      <c r="A8" s="49"/>
      <c r="B8" s="25" t="s">
        <v>3</v>
      </c>
      <c r="C8" s="4">
        <v>862</v>
      </c>
      <c r="D8" s="4">
        <v>2256944</v>
      </c>
      <c r="E8" s="4">
        <v>2356400</v>
      </c>
      <c r="F8" s="4">
        <v>1927200</v>
      </c>
      <c r="G8" s="4">
        <v>2569500</v>
      </c>
      <c r="H8" s="4">
        <v>2163700</v>
      </c>
      <c r="I8" s="4">
        <v>2392300</v>
      </c>
      <c r="J8" s="4"/>
      <c r="K8" s="14"/>
      <c r="L8" s="39"/>
      <c r="M8" s="42"/>
      <c r="N8" s="42"/>
      <c r="O8" s="42"/>
      <c r="P8" s="42"/>
      <c r="Q8" s="42"/>
      <c r="R8" s="42"/>
      <c r="S8" s="14"/>
    </row>
    <row r="9" spans="1:22" ht="15.75" x14ac:dyDescent="0.25">
      <c r="A9" s="49"/>
      <c r="B9" s="25"/>
      <c r="C9" s="4">
        <v>858</v>
      </c>
      <c r="D9" s="4">
        <v>2230000</v>
      </c>
      <c r="E9" s="4">
        <v>2126300</v>
      </c>
      <c r="F9" s="4">
        <v>1767100</v>
      </c>
      <c r="G9" s="4">
        <v>2202900</v>
      </c>
      <c r="H9" s="4">
        <v>2480000</v>
      </c>
      <c r="I9" s="4">
        <v>2531400</v>
      </c>
      <c r="J9" s="4"/>
      <c r="K9" s="14"/>
      <c r="L9" s="39"/>
      <c r="M9" s="42"/>
      <c r="N9" s="42"/>
      <c r="O9" s="42"/>
      <c r="P9" s="42"/>
      <c r="Q9" s="42"/>
      <c r="R9" s="42"/>
      <c r="S9" s="14"/>
    </row>
    <row r="10" spans="1:22" ht="15.75" x14ac:dyDescent="0.25">
      <c r="A10" s="49"/>
      <c r="B10" s="25"/>
      <c r="C10" s="4">
        <v>844</v>
      </c>
      <c r="D10" s="4">
        <v>2620000</v>
      </c>
      <c r="E10" s="4">
        <v>2326200</v>
      </c>
      <c r="F10" s="4">
        <v>1863100</v>
      </c>
      <c r="G10" s="4">
        <v>2225200</v>
      </c>
      <c r="H10" s="4">
        <v>2520600</v>
      </c>
      <c r="I10" s="4">
        <v>2468700</v>
      </c>
      <c r="J10" s="4"/>
      <c r="K10" s="14"/>
      <c r="L10" s="14"/>
      <c r="M10" s="14"/>
      <c r="N10" s="14"/>
      <c r="O10" s="14"/>
      <c r="P10" s="14"/>
      <c r="Q10" s="14"/>
      <c r="R10" s="14"/>
      <c r="S10" s="14"/>
      <c r="V10" s="14"/>
    </row>
    <row r="11" spans="1:22" ht="15.75" x14ac:dyDescent="0.25">
      <c r="A11" s="49"/>
      <c r="B11" s="25"/>
      <c r="D11" s="4"/>
      <c r="E11" s="4"/>
      <c r="F11" s="4"/>
      <c r="G11" s="4"/>
      <c r="H11" s="4"/>
      <c r="I11" s="4"/>
      <c r="J11" s="4"/>
      <c r="K11" s="14"/>
      <c r="L11" s="14"/>
      <c r="M11" s="14"/>
      <c r="N11" s="14"/>
      <c r="O11" s="14"/>
      <c r="P11" s="14"/>
      <c r="Q11" s="14"/>
      <c r="R11" s="14"/>
      <c r="S11" s="14"/>
      <c r="V11" s="14"/>
    </row>
    <row r="12" spans="1:22" ht="15.75" x14ac:dyDescent="0.25">
      <c r="A12" s="49"/>
      <c r="B12" s="25"/>
      <c r="C12" s="4"/>
      <c r="D12" s="4"/>
      <c r="E12" s="4"/>
      <c r="F12" s="4"/>
      <c r="G12" s="4"/>
      <c r="H12" s="4"/>
      <c r="I12" s="4"/>
      <c r="J12" s="43"/>
      <c r="K12" s="14"/>
      <c r="L12" s="14"/>
      <c r="M12" s="14"/>
      <c r="N12" s="14"/>
      <c r="O12" s="14"/>
      <c r="P12" s="14"/>
      <c r="Q12" s="14"/>
      <c r="R12" s="14"/>
      <c r="S12" s="14"/>
      <c r="V12" s="14"/>
    </row>
    <row r="13" spans="1:22" ht="15.75" x14ac:dyDescent="0.25">
      <c r="A13" s="49"/>
      <c r="B13" s="25" t="s">
        <v>4</v>
      </c>
      <c r="C13" s="29"/>
      <c r="D13" s="30">
        <f>(D4-$C4)/(D8-$C8)</f>
        <v>3.3723951523038614E-2</v>
      </c>
      <c r="E13" s="30">
        <f>(E4-$C4)/(E8-$C8)</f>
        <v>1.1754002694925745E-2</v>
      </c>
      <c r="F13" s="30">
        <f t="shared" ref="F13:H13" si="0">(F4-$C4)/(F8-$C8)</f>
        <v>4.1646377738486187E-2</v>
      </c>
      <c r="G13" s="30">
        <f t="shared" si="0"/>
        <v>4.28565644516666E-2</v>
      </c>
      <c r="H13" s="30">
        <f t="shared" si="0"/>
        <v>3.5013255731589699E-2</v>
      </c>
      <c r="I13" s="30">
        <f>(I4-$C4)/(I8-$C8)</f>
        <v>1.077845212796652E-2</v>
      </c>
      <c r="J13" s="44"/>
      <c r="K13" s="23"/>
      <c r="L13" s="79"/>
      <c r="M13" s="79"/>
      <c r="N13" s="80"/>
      <c r="O13" s="80"/>
      <c r="P13" s="17"/>
      <c r="Q13" s="14"/>
      <c r="R13" s="14"/>
      <c r="S13" s="14"/>
      <c r="T13" s="14"/>
      <c r="U13" s="14"/>
      <c r="V13" s="14"/>
    </row>
    <row r="14" spans="1:22" ht="15.75" x14ac:dyDescent="0.25">
      <c r="A14" s="49"/>
      <c r="B14" s="25"/>
      <c r="C14" s="29"/>
      <c r="D14" s="30">
        <f t="shared" ref="D14:I15" si="1">(D4-$C5)/(D9-$C9)</f>
        <v>3.4162920083153067E-2</v>
      </c>
      <c r="E14" s="30">
        <f t="shared" si="1"/>
        <v>1.3059401291590172E-2</v>
      </c>
      <c r="F14" s="30">
        <f t="shared" si="1"/>
        <v>4.5460927777733744E-2</v>
      </c>
      <c r="G14" s="30">
        <f t="shared" si="1"/>
        <v>5.0023114908798287E-2</v>
      </c>
      <c r="H14" s="30">
        <f t="shared" si="1"/>
        <v>3.0574287394590546E-2</v>
      </c>
      <c r="I14" s="30">
        <f t="shared" si="1"/>
        <v>1.0213622220061946E-2</v>
      </c>
      <c r="J14" s="44"/>
      <c r="K14" s="23"/>
      <c r="L14" s="23"/>
      <c r="M14" s="23"/>
      <c r="N14" s="23"/>
      <c r="O14" s="24"/>
      <c r="P14" s="17"/>
      <c r="Q14" s="14"/>
      <c r="R14" s="14"/>
      <c r="S14" s="14"/>
      <c r="T14" s="14"/>
      <c r="U14" s="14"/>
      <c r="V14" s="14"/>
    </row>
    <row r="15" spans="1:22" ht="15.75" x14ac:dyDescent="0.25">
      <c r="A15" s="49"/>
      <c r="B15" s="25"/>
      <c r="C15" s="29"/>
      <c r="D15" s="30">
        <f t="shared" si="1"/>
        <v>2.7829575634288298E-2</v>
      </c>
      <c r="E15" s="30">
        <f t="shared" si="1"/>
        <v>9.8389235884741941E-3</v>
      </c>
      <c r="F15" s="30">
        <f t="shared" si="1"/>
        <v>4.266975109759346E-2</v>
      </c>
      <c r="G15" s="30">
        <f t="shared" si="1"/>
        <v>4.7331452339463648E-2</v>
      </c>
      <c r="H15" s="30">
        <f t="shared" si="1"/>
        <v>2.8575385870695417E-2</v>
      </c>
      <c r="I15" s="30">
        <f t="shared" si="1"/>
        <v>8.8522182817798115E-3</v>
      </c>
      <c r="J15" s="44"/>
      <c r="K15" s="23"/>
      <c r="L15" s="23"/>
      <c r="M15" s="23"/>
      <c r="N15" s="24"/>
      <c r="O15" s="24"/>
      <c r="P15" s="17"/>
      <c r="Q15" s="14"/>
      <c r="R15" s="14"/>
      <c r="S15" s="14"/>
      <c r="T15" s="14"/>
      <c r="U15" s="14"/>
      <c r="V15" s="14"/>
    </row>
    <row r="16" spans="1:22" ht="15.75" x14ac:dyDescent="0.25">
      <c r="A16" s="49"/>
      <c r="B16" s="25"/>
      <c r="C16" s="29"/>
      <c r="D16" s="30"/>
      <c r="E16" s="30"/>
      <c r="F16" s="30"/>
      <c r="G16" s="30"/>
      <c r="H16" s="30"/>
      <c r="I16" s="30"/>
      <c r="J16" s="44"/>
      <c r="K16" s="79"/>
      <c r="L16" s="79"/>
      <c r="M16" s="39"/>
      <c r="N16" s="39"/>
      <c r="O16" s="19"/>
      <c r="P16" s="80"/>
      <c r="Q16" s="80"/>
      <c r="R16" s="80"/>
      <c r="S16" s="80"/>
      <c r="T16" s="80"/>
      <c r="U16" s="80"/>
      <c r="V16" s="14"/>
    </row>
    <row r="17" spans="1:22" ht="15.75" x14ac:dyDescent="0.25">
      <c r="A17" s="56" t="s">
        <v>12</v>
      </c>
      <c r="B17" s="31" t="s">
        <v>5</v>
      </c>
      <c r="C17" s="32"/>
      <c r="D17" s="30">
        <f>AVERAGE(D13:D15)</f>
        <v>3.1905482413493329E-2</v>
      </c>
      <c r="E17" s="30">
        <f>AVERAGE(E13:E15)</f>
        <v>1.1550775858330036E-2</v>
      </c>
      <c r="F17" s="30">
        <f t="shared" ref="F17:H17" si="2">AVERAGE(F13:F15)</f>
        <v>4.3259018871271128E-2</v>
      </c>
      <c r="G17" s="30">
        <f t="shared" si="2"/>
        <v>4.6737043899976183E-2</v>
      </c>
      <c r="H17" s="30">
        <f t="shared" si="2"/>
        <v>3.1387642998958555E-2</v>
      </c>
      <c r="I17" s="30">
        <f>AVERAGE(I13:I15)</f>
        <v>9.9480975432694255E-3</v>
      </c>
      <c r="J17" s="44"/>
      <c r="K17" s="81"/>
      <c r="L17" s="81"/>
      <c r="M17" s="40"/>
      <c r="N17" s="41"/>
      <c r="O17" s="20"/>
      <c r="P17" s="23"/>
      <c r="Q17" s="23"/>
      <c r="R17" s="24"/>
      <c r="S17" s="24"/>
      <c r="T17" s="8"/>
      <c r="U17" s="9"/>
      <c r="V17" s="14"/>
    </row>
    <row r="18" spans="1:22" ht="15.75" x14ac:dyDescent="0.25">
      <c r="A18" s="49"/>
      <c r="B18" s="25" t="s">
        <v>6</v>
      </c>
      <c r="C18" s="29"/>
      <c r="D18" s="33">
        <v>1</v>
      </c>
      <c r="E18" s="33">
        <f>E17/D17</f>
        <v>0.36203106753355441</v>
      </c>
      <c r="F18" s="33">
        <v>1</v>
      </c>
      <c r="G18" s="33">
        <f>G17/F17</f>
        <v>1.0803999979531402</v>
      </c>
      <c r="H18" s="33">
        <v>1</v>
      </c>
      <c r="I18" s="33">
        <f>I17/H17</f>
        <v>0.31694312132961067</v>
      </c>
      <c r="J18" s="44"/>
      <c r="K18" s="81"/>
      <c r="L18" s="81"/>
      <c r="M18" s="40"/>
      <c r="N18" s="41"/>
      <c r="O18" s="20"/>
      <c r="P18" s="18"/>
      <c r="Q18" s="19"/>
      <c r="R18" s="19"/>
      <c r="S18" s="19"/>
      <c r="T18" s="18"/>
      <c r="U18" s="19"/>
      <c r="V18" s="14"/>
    </row>
    <row r="19" spans="1:22" ht="15.75" x14ac:dyDescent="0.25">
      <c r="A19" s="49"/>
      <c r="B19" s="34"/>
      <c r="C19" s="32"/>
      <c r="D19" s="35"/>
      <c r="E19" s="35"/>
      <c r="F19" s="35"/>
      <c r="G19" s="35"/>
      <c r="H19" s="35"/>
      <c r="I19" s="35"/>
      <c r="J19" s="44"/>
      <c r="K19" s="81"/>
      <c r="L19" s="81"/>
      <c r="M19" s="40"/>
      <c r="N19" s="41"/>
      <c r="O19" s="5"/>
      <c r="P19" s="5"/>
      <c r="Q19" s="14"/>
      <c r="R19" s="14"/>
      <c r="S19" s="14"/>
      <c r="T19" s="14"/>
      <c r="U19" s="14"/>
      <c r="V19" s="14"/>
    </row>
    <row r="20" spans="1:22" ht="15.75" x14ac:dyDescent="0.25">
      <c r="A20" s="49"/>
      <c r="B20" s="36"/>
      <c r="C20" s="37"/>
      <c r="D20" s="33"/>
      <c r="E20" s="33"/>
      <c r="F20" s="33"/>
      <c r="G20" s="33"/>
      <c r="H20" s="33"/>
      <c r="I20" s="33"/>
      <c r="J20" s="44"/>
      <c r="K20" s="5"/>
      <c r="L20" s="5"/>
      <c r="M20" s="5"/>
      <c r="N20" s="5"/>
      <c r="O20" s="5"/>
      <c r="P20" s="5"/>
      <c r="Q20" s="14"/>
      <c r="R20" s="14"/>
      <c r="S20" s="14"/>
      <c r="T20" s="14"/>
      <c r="U20" s="14"/>
      <c r="V20" s="14"/>
    </row>
    <row r="21" spans="1:22" s="1" customFormat="1" ht="15.75" x14ac:dyDescent="0.25">
      <c r="A21" s="57" t="s">
        <v>13</v>
      </c>
      <c r="B21" s="38" t="s">
        <v>8</v>
      </c>
      <c r="C21" s="37"/>
      <c r="D21" s="33">
        <f>(D13-D17)/D17</f>
        <v>5.6995505849998573E-2</v>
      </c>
      <c r="E21" s="33">
        <f>(E15-E17)/E17</f>
        <v>-0.14820236240852264</v>
      </c>
      <c r="F21" s="33">
        <f>(F14-F17)/F17</f>
        <v>5.0900574352252169E-2</v>
      </c>
      <c r="G21" s="33">
        <f>(G14-G17)/G17</f>
        <v>7.0309774316380733E-2</v>
      </c>
      <c r="H21" s="33">
        <f>(H13-H17)/H17</f>
        <v>0.11551083121314466</v>
      </c>
      <c r="I21" s="33">
        <f>(I13-I17)/I17</f>
        <v>8.3468681432349534E-2</v>
      </c>
      <c r="J21" s="45"/>
      <c r="K21" s="24"/>
      <c r="L21" s="10"/>
      <c r="M21" s="10"/>
      <c r="N21" s="10"/>
      <c r="O21" s="10"/>
      <c r="P21" s="10"/>
      <c r="Q21" s="21"/>
      <c r="R21" s="21"/>
      <c r="S21" s="21"/>
      <c r="T21" s="21"/>
      <c r="U21" s="21"/>
      <c r="V21" s="21"/>
    </row>
    <row r="22" spans="1:22" ht="15.75" x14ac:dyDescent="0.25">
      <c r="A22" s="57" t="s">
        <v>14</v>
      </c>
      <c r="B22" s="38" t="s">
        <v>10</v>
      </c>
      <c r="C22" s="37"/>
      <c r="D22" s="33">
        <f>(D17-D15)/D17</f>
        <v>0.12774941705571161</v>
      </c>
      <c r="E22" s="33">
        <f>(E17-E13)/E17</f>
        <v>-1.759421523612615E-2</v>
      </c>
      <c r="F22" s="33">
        <f>(F17-F13)/F17</f>
        <v>3.72787264913194E-2</v>
      </c>
      <c r="G22" s="33">
        <f>(G17-G13)/G17</f>
        <v>8.3027917996147824E-2</v>
      </c>
      <c r="H22" s="33">
        <f>(H17-H15)/H17</f>
        <v>8.9597588718479088E-2</v>
      </c>
      <c r="I22" s="33">
        <f>(I17-I15)/I17</f>
        <v>0.11015968196160801</v>
      </c>
      <c r="J22" s="44"/>
      <c r="K22" s="24"/>
      <c r="L22" s="80"/>
      <c r="M22" s="80"/>
      <c r="N22" s="80"/>
      <c r="O22" s="80"/>
      <c r="P22" s="5"/>
      <c r="Q22" s="14"/>
      <c r="R22" s="14"/>
      <c r="S22" s="14"/>
      <c r="T22" s="14"/>
      <c r="U22" s="14"/>
      <c r="V22" s="14"/>
    </row>
    <row r="23" spans="1:22" ht="15.75" x14ac:dyDescent="0.25">
      <c r="A23" s="58"/>
      <c r="B23" s="46"/>
      <c r="C23" s="47"/>
      <c r="D23" s="47"/>
      <c r="E23" s="33"/>
      <c r="F23" s="33"/>
      <c r="G23" s="33"/>
      <c r="H23" s="33"/>
      <c r="I23" s="33"/>
      <c r="J23" s="48"/>
      <c r="K23" s="5"/>
      <c r="L23" s="5"/>
      <c r="M23" s="24"/>
      <c r="N23" s="24"/>
      <c r="O23" s="24"/>
      <c r="P23" s="24"/>
      <c r="Q23" s="23"/>
      <c r="R23" s="14"/>
      <c r="S23" s="14"/>
    </row>
    <row r="24" spans="1:22" ht="15.75" x14ac:dyDescent="0.25">
      <c r="A24" s="57"/>
      <c r="B24" s="55"/>
      <c r="C24" s="71"/>
      <c r="D24" s="74" t="s">
        <v>18</v>
      </c>
      <c r="E24" s="75"/>
      <c r="F24" s="74" t="s">
        <v>20</v>
      </c>
      <c r="G24" s="75"/>
      <c r="H24" s="74" t="s">
        <v>0</v>
      </c>
      <c r="I24" s="75"/>
      <c r="J24" s="28"/>
      <c r="K24" s="11"/>
      <c r="L24" s="22"/>
      <c r="M24" s="12"/>
      <c r="N24" s="12"/>
      <c r="O24" s="12"/>
      <c r="P24" s="12"/>
    </row>
    <row r="25" spans="1:22" ht="15.75" x14ac:dyDescent="0.25">
      <c r="A25" s="49"/>
      <c r="B25" s="55"/>
      <c r="C25" s="71"/>
      <c r="D25" s="71" t="s">
        <v>1</v>
      </c>
      <c r="E25" s="71" t="s">
        <v>16</v>
      </c>
      <c r="F25" s="71" t="s">
        <v>1</v>
      </c>
      <c r="G25" s="71" t="s">
        <v>17</v>
      </c>
      <c r="H25" s="71" t="s">
        <v>1</v>
      </c>
      <c r="I25" s="71" t="s">
        <v>17</v>
      </c>
      <c r="J25" s="28"/>
      <c r="K25" s="22"/>
      <c r="L25" s="22"/>
      <c r="M25" s="12"/>
      <c r="N25" s="12"/>
      <c r="O25" s="12"/>
      <c r="P25" s="12"/>
    </row>
    <row r="26" spans="1:22" ht="15.75" x14ac:dyDescent="0.25">
      <c r="A26" s="57"/>
      <c r="B26" s="55"/>
      <c r="C26" s="71" t="s">
        <v>6</v>
      </c>
      <c r="D26" s="71">
        <f>D18</f>
        <v>1</v>
      </c>
      <c r="E26" s="71">
        <f t="shared" ref="E26:I26" si="3">E18</f>
        <v>0.36203106753355441</v>
      </c>
      <c r="F26" s="71">
        <f t="shared" si="3"/>
        <v>1</v>
      </c>
      <c r="G26" s="71">
        <f t="shared" si="3"/>
        <v>1.0803999979531402</v>
      </c>
      <c r="H26" s="71">
        <f t="shared" si="3"/>
        <v>1</v>
      </c>
      <c r="I26" s="71">
        <f t="shared" si="3"/>
        <v>0.31694312132961067</v>
      </c>
      <c r="J26" s="43"/>
      <c r="K26" s="13"/>
      <c r="L26" s="22"/>
      <c r="M26" s="12"/>
      <c r="N26" s="12"/>
      <c r="O26" s="12"/>
      <c r="P26" s="12"/>
    </row>
    <row r="27" spans="1:22" ht="15.75" x14ac:dyDescent="0.25">
      <c r="A27" s="25"/>
      <c r="B27" s="55"/>
      <c r="C27" s="69" t="s">
        <v>7</v>
      </c>
      <c r="D27" s="67">
        <f>D21</f>
        <v>5.6995505849998573E-2</v>
      </c>
      <c r="E27" s="67">
        <f t="shared" ref="E27:I27" si="4">E21</f>
        <v>-0.14820236240852264</v>
      </c>
      <c r="F27" s="67">
        <f t="shared" si="4"/>
        <v>5.0900574352252169E-2</v>
      </c>
      <c r="G27" s="67">
        <f t="shared" si="4"/>
        <v>7.0309774316380733E-2</v>
      </c>
      <c r="H27" s="67">
        <f t="shared" si="4"/>
        <v>0.11551083121314466</v>
      </c>
      <c r="I27" s="67">
        <f t="shared" si="4"/>
        <v>8.3468681432349534E-2</v>
      </c>
      <c r="J27" s="43"/>
      <c r="K27" s="22"/>
      <c r="L27" s="22"/>
      <c r="M27" s="12"/>
      <c r="N27" s="12"/>
      <c r="O27" s="12"/>
      <c r="P27" s="12"/>
    </row>
    <row r="28" spans="1:22" ht="15.75" x14ac:dyDescent="0.25">
      <c r="A28" s="49"/>
      <c r="B28" s="55"/>
      <c r="C28" s="69" t="s">
        <v>9</v>
      </c>
      <c r="D28" s="67">
        <f>D22</f>
        <v>0.12774941705571161</v>
      </c>
      <c r="E28" s="67">
        <f t="shared" ref="E28:I28" si="5">E22</f>
        <v>-1.759421523612615E-2</v>
      </c>
      <c r="F28" s="67">
        <f t="shared" si="5"/>
        <v>3.72787264913194E-2</v>
      </c>
      <c r="G28" s="67">
        <f t="shared" si="5"/>
        <v>8.3027917996147824E-2</v>
      </c>
      <c r="H28" s="67">
        <f t="shared" si="5"/>
        <v>8.9597588718479088E-2</v>
      </c>
      <c r="I28" s="67">
        <f t="shared" si="5"/>
        <v>0.11015968196160801</v>
      </c>
      <c r="J28" s="43"/>
      <c r="K28" s="14"/>
      <c r="L28" s="14"/>
    </row>
    <row r="29" spans="1:22" ht="15.75" x14ac:dyDescent="0.15">
      <c r="A29" s="49"/>
      <c r="B29" s="55"/>
      <c r="C29" s="55"/>
      <c r="D29" s="55"/>
      <c r="E29" s="55"/>
      <c r="F29" s="55"/>
      <c r="G29" s="55"/>
      <c r="H29" s="55"/>
      <c r="I29" s="55"/>
      <c r="J29" s="43"/>
      <c r="K29" s="14"/>
      <c r="L29" s="14"/>
    </row>
    <row r="30" spans="1:22" ht="15.75" x14ac:dyDescent="0.25">
      <c r="A30" s="49"/>
      <c r="B30" s="49"/>
      <c r="C30" s="59"/>
      <c r="D30" s="60"/>
      <c r="E30" s="60"/>
      <c r="F30" s="27"/>
      <c r="G30" s="27"/>
      <c r="H30" s="60"/>
      <c r="I30" s="60"/>
      <c r="J30" s="43"/>
      <c r="K30" s="14"/>
      <c r="L30" s="14"/>
    </row>
    <row r="31" spans="1:22" ht="15.75" x14ac:dyDescent="0.15">
      <c r="A31" s="49"/>
      <c r="B31" s="49"/>
      <c r="C31" s="61"/>
      <c r="D31" s="60"/>
      <c r="E31" s="60"/>
      <c r="F31" s="60"/>
      <c r="G31" s="60"/>
      <c r="H31" s="60"/>
      <c r="I31" s="60"/>
      <c r="J31" s="43"/>
      <c r="K31" s="14"/>
      <c r="L31" s="14"/>
    </row>
    <row r="32" spans="1:22" ht="15.75" x14ac:dyDescent="0.25">
      <c r="A32" s="49"/>
      <c r="B32" s="49"/>
      <c r="C32" s="44"/>
      <c r="D32" s="27"/>
      <c r="E32" s="27"/>
      <c r="F32" s="27"/>
      <c r="G32" s="26"/>
      <c r="H32" s="27"/>
      <c r="I32" s="77"/>
      <c r="J32" s="77"/>
      <c r="K32" s="79"/>
      <c r="L32" s="79"/>
    </row>
    <row r="33" spans="1:12" ht="15.75" x14ac:dyDescent="0.25">
      <c r="A33" s="49"/>
      <c r="B33" s="49"/>
      <c r="C33" s="44"/>
      <c r="D33" s="76"/>
      <c r="E33" s="76"/>
      <c r="F33" s="71" t="s">
        <v>1</v>
      </c>
      <c r="G33" s="70" t="s">
        <v>17</v>
      </c>
      <c r="H33" s="27"/>
      <c r="I33" s="27"/>
      <c r="J33" s="26"/>
      <c r="K33" s="8"/>
      <c r="L33" s="9"/>
    </row>
    <row r="34" spans="1:12" ht="15.75" x14ac:dyDescent="0.25">
      <c r="A34" s="49"/>
      <c r="B34" s="49"/>
      <c r="C34" s="44"/>
      <c r="D34" s="73" t="s">
        <v>18</v>
      </c>
      <c r="E34" s="73"/>
      <c r="F34" s="67">
        <v>1</v>
      </c>
      <c r="G34" s="67">
        <f>E26</f>
        <v>0.36203106753355441</v>
      </c>
      <c r="H34" s="27"/>
      <c r="I34" s="27"/>
      <c r="J34" s="27"/>
      <c r="K34" s="8"/>
      <c r="L34" s="8"/>
    </row>
    <row r="35" spans="1:12" ht="15.75" x14ac:dyDescent="0.25">
      <c r="A35" s="49"/>
      <c r="B35" s="49"/>
      <c r="C35" s="44"/>
      <c r="D35" s="73" t="s">
        <v>19</v>
      </c>
      <c r="E35" s="73"/>
      <c r="F35" s="67">
        <v>1</v>
      </c>
      <c r="G35" s="67">
        <f>G26</f>
        <v>1.0803999979531402</v>
      </c>
      <c r="H35" s="27"/>
      <c r="I35" s="28"/>
      <c r="J35" s="28"/>
      <c r="K35" s="16"/>
      <c r="L35" s="16"/>
    </row>
    <row r="36" spans="1:12" ht="15.75" x14ac:dyDescent="0.25">
      <c r="A36" s="49"/>
      <c r="B36" s="49"/>
      <c r="C36" s="44"/>
      <c r="D36" s="73" t="s">
        <v>0</v>
      </c>
      <c r="E36" s="73"/>
      <c r="F36" s="67">
        <v>1</v>
      </c>
      <c r="G36" s="67">
        <f>I26</f>
        <v>0.31694312132961067</v>
      </c>
      <c r="H36" s="27"/>
      <c r="I36" s="28"/>
      <c r="J36" s="28"/>
      <c r="K36" s="16"/>
      <c r="L36" s="16"/>
    </row>
    <row r="37" spans="1:12" ht="15.75" x14ac:dyDescent="0.25">
      <c r="A37" s="49"/>
      <c r="B37" s="49"/>
      <c r="C37" s="44"/>
      <c r="D37" s="62"/>
      <c r="E37" s="62"/>
      <c r="F37" s="62"/>
      <c r="G37" s="62"/>
      <c r="H37" s="27"/>
      <c r="I37" s="28"/>
      <c r="J37" s="28"/>
      <c r="K37" s="16"/>
      <c r="L37" s="16"/>
    </row>
    <row r="38" spans="1:12" ht="15.75" x14ac:dyDescent="0.25">
      <c r="A38" s="49"/>
      <c r="B38" s="49"/>
      <c r="C38" s="45"/>
      <c r="D38" s="26"/>
      <c r="E38" s="63"/>
      <c r="F38" s="63"/>
      <c r="G38" s="63"/>
      <c r="H38" s="61"/>
      <c r="I38" s="61"/>
      <c r="J38" s="64"/>
      <c r="K38" s="14"/>
      <c r="L38" s="14"/>
    </row>
    <row r="39" spans="1:12" x14ac:dyDescent="0.15">
      <c r="H39" s="15"/>
      <c r="I39" s="15"/>
      <c r="J39" s="14"/>
      <c r="K39" s="14"/>
      <c r="L39" s="14"/>
    </row>
    <row r="40" spans="1:12" x14ac:dyDescent="0.15">
      <c r="H40" s="15"/>
      <c r="I40" s="15"/>
      <c r="J40" s="14"/>
      <c r="K40" s="14"/>
      <c r="L40" s="14"/>
    </row>
    <row r="41" spans="1:12" x14ac:dyDescent="0.15">
      <c r="H41" s="15"/>
      <c r="I41" s="15"/>
      <c r="J41" s="14"/>
      <c r="K41" s="14"/>
      <c r="L41" s="14"/>
    </row>
    <row r="42" spans="1:12" x14ac:dyDescent="0.15">
      <c r="H42" s="15"/>
      <c r="I42" s="15"/>
      <c r="J42" s="14"/>
      <c r="K42" s="14"/>
      <c r="L42" s="14"/>
    </row>
    <row r="43" spans="1:12" x14ac:dyDescent="0.15">
      <c r="H43" s="15"/>
      <c r="I43" s="15"/>
      <c r="J43" s="14"/>
      <c r="K43" s="14"/>
      <c r="L43" s="14"/>
    </row>
    <row r="44" spans="1:12" x14ac:dyDescent="0.15">
      <c r="H44" s="15"/>
      <c r="I44" s="15"/>
      <c r="J44" s="14"/>
      <c r="K44" s="14"/>
      <c r="L44" s="14"/>
    </row>
    <row r="46" spans="1:12" x14ac:dyDescent="0.15">
      <c r="B46" s="6" t="s">
        <v>11</v>
      </c>
      <c r="C46" s="6"/>
      <c r="D46" s="5"/>
      <c r="E46" s="5"/>
    </row>
    <row r="47" spans="1:12" x14ac:dyDescent="0.15">
      <c r="B47" s="5"/>
      <c r="C47" s="5"/>
      <c r="D47" s="5"/>
      <c r="E47" s="5"/>
    </row>
    <row r="48" spans="1:12" x14ac:dyDescent="0.15">
      <c r="B48" s="5"/>
      <c r="C48" s="5"/>
      <c r="D48" s="5"/>
      <c r="E48" s="5"/>
    </row>
    <row r="49" spans="2:5" x14ac:dyDescent="0.15">
      <c r="B49" s="5"/>
      <c r="C49" s="5"/>
      <c r="D49" s="5"/>
      <c r="E49" s="5"/>
    </row>
    <row r="50" spans="2:5" x14ac:dyDescent="0.15">
      <c r="B50" s="5"/>
      <c r="C50" s="5"/>
      <c r="D50" s="5"/>
      <c r="E50" s="5"/>
    </row>
    <row r="51" spans="2:5" x14ac:dyDescent="0.15">
      <c r="B51" s="6"/>
      <c r="C51" s="6"/>
      <c r="D51" s="5"/>
      <c r="E51" s="5"/>
    </row>
    <row r="52" spans="2:5" x14ac:dyDescent="0.15">
      <c r="B52" s="6" t="s">
        <v>11</v>
      </c>
      <c r="C52" s="6"/>
      <c r="D52" s="5"/>
      <c r="E52" s="5"/>
    </row>
    <row r="53" spans="2:5" x14ac:dyDescent="0.15">
      <c r="B53" s="6" t="s">
        <v>11</v>
      </c>
      <c r="C53" s="6"/>
      <c r="D53" s="5"/>
      <c r="E53" s="5"/>
    </row>
    <row r="54" spans="2:5" x14ac:dyDescent="0.15">
      <c r="B54" s="5"/>
      <c r="C54" s="5"/>
      <c r="D54" s="5"/>
      <c r="E54" s="5"/>
    </row>
  </sheetData>
  <mergeCells count="24">
    <mergeCell ref="Q5:R5"/>
    <mergeCell ref="K32:L32"/>
    <mergeCell ref="P16:S16"/>
    <mergeCell ref="T16:U16"/>
    <mergeCell ref="L22:O22"/>
    <mergeCell ref="K17:L17"/>
    <mergeCell ref="K18:L18"/>
    <mergeCell ref="K19:L19"/>
    <mergeCell ref="K16:L16"/>
    <mergeCell ref="D2:E2"/>
    <mergeCell ref="F2:G2"/>
    <mergeCell ref="H2:I2"/>
    <mergeCell ref="L13:M13"/>
    <mergeCell ref="N13:O13"/>
    <mergeCell ref="M5:N5"/>
    <mergeCell ref="O5:P5"/>
    <mergeCell ref="D35:E35"/>
    <mergeCell ref="D36:E36"/>
    <mergeCell ref="D24:E24"/>
    <mergeCell ref="F24:G24"/>
    <mergeCell ref="H24:I24"/>
    <mergeCell ref="D33:E33"/>
    <mergeCell ref="D34:E34"/>
    <mergeCell ref="I32:J32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2006-09-13T11:21:00Z</dcterms:created>
  <dcterms:modified xsi:type="dcterms:W3CDTF">2021-11-22T02:49:31Z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2052-10.1.0.6553</vt:lpwstr>
  </property>
</Properties>
</file>